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zyapov\Desktop\РУСЛАН\Закрытие месяца АО ЮТЭК\2024\Декабрь 2024 года ЮТЭК\отчёты\Раскрытие инфы на сайте\Раскрытие на новом сайте\45.г и 45.д\"/>
    </mc:Choice>
  </mc:AlternateContent>
  <bookViews>
    <workbookView xWindow="0" yWindow="0" windowWidth="28800" windowHeight="12300"/>
  </bookViews>
  <sheets>
    <sheet name="П.45. д и 45. г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anscount" hidden="1">1</definedName>
    <definedName name="EE_PURCHASE_METHOD_LIST">[5]TECHSHEET!$E$12:$E$14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LIST_OKOPF_DATA">[5]LIST_OKOPF!$B$3:$B$96</definedName>
    <definedName name="lvl">'[6]уровень напряжения'!$XFD$1:$XFD$13</definedName>
    <definedName name="MONTH_LIST">[5]TECHSHEET!$L$8:$L$14</definedName>
    <definedName name="ORG">[3]Титульный!$H$18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'[7]16'!$E$15:$I$16,'[7]16'!$E$18:$I$20,'[7]16'!$E$23:$I$23,'[7]16'!$E$26:$I$26,'[7]16'!$E$29:$I$29,'[7]16'!$E$32:$I$32,'[7]16'!$E$35:$I$35,'[7]16'!$B$34,'[7]16'!$B$37</definedName>
    <definedName name="P1_SCOPE_17_PRT" hidden="1">'[7]17'!$E$13:$H$21,'[7]17'!$J$9:$J$11,'[7]17'!$J$13:$J$21,'[7]17'!$E$24:$H$26,'[7]17'!$E$28:$H$36,'[7]17'!$J$24:$M$26,'[7]17'!$J$28:$M$36,'[7]17'!$E$39:$H$41</definedName>
    <definedName name="P1_SCOPE_4_PRT" hidden="1">'[7]4'!$F$23:$I$23,'[7]4'!$F$25:$I$25,'[7]4'!$F$27:$I$31,'[7]4'!$K$14:$N$20,'[7]4'!$K$23:$N$23,'[7]4'!$K$25:$N$25,'[7]4'!$K$27:$N$31,'[7]4'!$P$14:$S$20,'[7]4'!$P$23:$S$23</definedName>
    <definedName name="P1_SCOPE_5_PRT" hidden="1">'[7]5'!$F$23:$I$23,'[7]5'!$F$25:$I$25,'[7]5'!$F$27:$I$31,'[7]5'!$K$14:$N$21,'[7]5'!$K$23:$N$23,'[7]5'!$K$25:$N$25,'[7]5'!$K$27:$N$31,'[7]5'!$P$14:$S$21,'[7]5'!$P$23:$S$23</definedName>
    <definedName name="P1_SCOPE_F1_PRT" hidden="1">'[7]Ф-1 (для АО-энерго)'!$D$74:$E$84,'[7]Ф-1 (для АО-энерго)'!$D$71:$E$72,'[7]Ф-1 (для АО-энерго)'!$D$66:$E$69,'[7]Ф-1 (для АО-энерго)'!$D$61:$E$64</definedName>
    <definedName name="P1_SCOPE_F2_PRT" hidden="1">'[7]Ф-2 (для АО-энерго)'!$G$56,'[7]Ф-2 (для АО-энерго)'!$E$55:$E$56,'[7]Ф-2 (для АО-энерго)'!$F$55:$G$55,'[7]Ф-2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[7]перекрестка!$H$15:$H$19,[7]перекрестка!$H$21:$H$25,[7]перекрестка!$J$14:$J$25,[7]перекрестка!$K$15:$K$19,[7]перекрестка!$K$21:$K$25</definedName>
    <definedName name="P1_SCOPE_SV_LD" hidden="1">#REF!,#REF!,#REF!,#REF!,#REF!,#REF!,#REF!</definedName>
    <definedName name="P1_SCOPE_SV_LD1" hidden="1">[7]свод!$E$70:$M$79,[7]свод!$E$81:$M$81,[7]свод!$E$83:$M$88,[7]свод!$E$90:$M$90,[7]свод!$E$92:$M$96,[7]свод!$E$98:$M$98,[7]свод!$E$101:$M$102</definedName>
    <definedName name="P1_SCOPE_SV_PRT" hidden="1">[7]свод!$E$23:$H$26,[7]свод!$E$28:$I$29,[7]свод!$E$32:$I$36,[7]свод!$E$38:$I$40,[7]свод!$E$42:$I$53,[7]свод!$E$55:$I$56,[7]свод!$E$58:$I$63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19_T1_Protect" hidden="1">P5_T1_Protect,P6_T1_Protect,P7_T1_Protect,P8_T1_Protect,P9_T1_Protect,P10_T1_Protect,P11_T1_Protect,P12_T1_Protect,P13_T1_Protect,P14_T1_Protect</definedName>
    <definedName name="P2_SCOPE_16_PRT" hidden="1">'[7]16'!$E$38:$I$38,'[7]16'!$E$41:$I$41,'[7]16'!$E$45:$I$47,'[7]16'!$E$49:$I$49,'[7]16'!$E$53:$I$54,'[7]16'!$E$56:$I$57,'[7]16'!$E$59:$I$59,'[7]16'!$E$9:$I$13</definedName>
    <definedName name="P2_SCOPE_4_PRT" hidden="1">'[7]4'!$P$25:$S$25,'[7]4'!$P$27:$S$31,'[7]4'!$U$14:$X$20,'[7]4'!$U$23:$X$23,'[7]4'!$U$25:$X$25,'[7]4'!$U$27:$X$31,'[7]4'!$Z$14:$AC$20,'[7]4'!$Z$23:$AC$23,'[7]4'!$Z$25:$AC$25</definedName>
    <definedName name="P2_SCOPE_5_PRT" hidden="1">'[7]5'!$P$25:$S$25,'[7]5'!$P$27:$S$31,'[7]5'!$U$14:$X$21,'[7]5'!$U$23:$X$23,'[7]5'!$U$25:$X$25,'[7]5'!$U$27:$X$31,'[7]5'!$Z$14:$AC$21,'[7]5'!$Z$23:$AC$23,'[7]5'!$Z$25:$AC$25</definedName>
    <definedName name="P2_SCOPE_F1_PRT" hidden="1">'[7]Ф-1 (для АО-энерго)'!$D$56:$E$59,'[7]Ф-1 (для АО-энерго)'!$D$34:$E$50,'[7]Ф-1 (для АО-энерго)'!$D$32:$E$32,'[7]Ф-1 (для АО-энерго)'!$D$23:$E$30</definedName>
    <definedName name="P2_SCOPE_F2_PRT" hidden="1">'[7]Ф-2 (для АО-энерго)'!$D$52:$G$54,'[7]Ф-2 (для АО-энерго)'!$C$21:$E$42,'[7]Ф-2 (для АО-энерго)'!$A$12:$E$12,'[7]Ф-2 (для АО-энерго)'!$C$8:$E$11</definedName>
    <definedName name="P2_SCOPE_PER_PRT" hidden="1">[7]перекрестка!$N$14:$N$25,[7]перекрестка!$N$27:$N$31,[7]перекрестка!$J$27:$K$31,[7]перекрестка!$F$27:$H$31,[7]перекрестка!$F$33:$H$37</definedName>
    <definedName name="P2_SCOPE_SV_PRT" hidden="1">[7]свод!$E$72:$I$79,[7]свод!$E$81:$I$81,[7]свод!$E$85:$H$88,[7]свод!$E$90:$I$90,[7]свод!$E$107:$I$112,[7]свод!$E$114:$I$117,[7]свод!$E$124:$H$127</definedName>
    <definedName name="P2_T1_Protect" hidden="1">#REF!,#REF!,#REF!,#REF!,#REF!,#REF!,#REF!,#REF!,#REF!</definedName>
    <definedName name="P3_SCOPE_F1_PRT" hidden="1">'[7]Ф-1 (для АО-энерго)'!$E$16:$E$17,'[7]Ф-1 (для АО-энерго)'!$C$4:$D$4,'[7]Ф-1 (для АО-энерго)'!$C$7:$E$10,'[7]Ф-1 (для АО-энерго)'!$A$11:$E$11</definedName>
    <definedName name="P3_SCOPE_PER_PRT" hidden="1">[7]перекрестка!$J$33:$K$37,[7]перекрестка!$N$33:$N$37,[7]перекрестка!$F$39:$H$43,[7]перекрестка!$J$39:$K$43,[7]перекрестка!$N$39:$N$43</definedName>
    <definedName name="P3_SCOPE_SV_PRT" hidden="1">[7]свод!$D$135:$G$135,[7]свод!$I$135:$I$140,[7]свод!$H$137:$H$140,[7]свод!$D$138:$G$140,[7]свод!$E$15:$I$16,[7]свод!$E$120:$I$121,[7]свод!$E$18:$I$19</definedName>
    <definedName name="P4_SCOPE_F1_PRT" hidden="1">'[7]Ф-1 (для АО-энерго)'!$C$13:$E$13,'[7]Ф-1 (для АО-энерго)'!$A$14:$E$14,'[7]Ф-1 (для АО-энерго)'!$C$23:$C$50,'[7]Ф-1 (для АО-энерго)'!$C$54:$C$95</definedName>
    <definedName name="P4_SCOPE_PER_PRT" hidden="1">[7]перекрестка!$F$45:$H$49,[7]перекрестка!$J$45:$K$49,[7]перекрестка!$N$45:$N$49,[7]перекрестка!$F$53:$G$64,[7]перекрестка!$H$54:$H$58</definedName>
    <definedName name="P5_SCOPE_PER_PRT" hidden="1">[7]перекрестка!$H$60:$H$64,[7]перекрестка!$J$53:$J$64,[7]перекрестка!$K$54:$K$58,[7]перекрестка!$K$60:$K$64,[7]перекрестка!$N$53:$N$64</definedName>
    <definedName name="P6_SCOPE_PER_PRT" hidden="1">[7]перекрестка!$F$66:$H$70,[7]перекрестка!$J$66:$K$70,[7]перекрестка!$N$66:$N$70,[7]перекрестка!$F$72:$H$76,[7]перекрестка!$J$72:$K$76</definedName>
    <definedName name="P7_SCOPE_PER_PRT" hidden="1">[7]перекрестка!$N$72:$N$76,[7]перекрестка!$F$78:$H$82,[7]перекрестка!$J$78:$K$82,[7]перекрестка!$N$78:$N$82,[7]перекрестка!$F$84:$H$88</definedName>
    <definedName name="P8_SCOPE_PER_PRT" hidden="1">[7]перекрестка!$J$84:$K$88,[7]перекрестка!$N$84:$N$88,[7]перекрестка!$F$14:$G$25,P1_SCOPE_PER_PRT,P2_SCOPE_PER_PRT,P3_SCOPE_PER_PRT,P4_SCOPE_PER_PRT</definedName>
    <definedName name="PERIOD">[5]TECHSHEET!$G$2</definedName>
    <definedName name="REGION_LIST">'[6]субъекты РФ'!$A$2:$A$78</definedName>
    <definedName name="REGION_NAME">[3]Титульный!$H$6</definedName>
    <definedName name="REPORT_TYPE_LIST">[5]TECHSHEET!$E$7:$E$8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TAX_SYSTEM_LIST">[5]TECHSHEET!$E$18:$E$23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EAR">[3]Титульный!$H$11</definedName>
    <definedName name="YES_NO">[5]TECHSHEET!$E$2:$E$3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'[8]#ССЫЛКА'!$A$8:$C$98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'[8]#ССЫЛКА'!$A$8:$C$98</definedName>
    <definedName name="РН1" hidden="1">'[8]#ССЫЛКА'!$A$8:$C$98</definedName>
    <definedName name="РНПК_оптим" hidden="1">'[9]#ССЫЛКА'!$A$8:$C$98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5" i="1" l="1"/>
  <c r="H65" i="1" s="1"/>
  <c r="H63" i="1"/>
  <c r="H42" i="1"/>
  <c r="F37" i="1"/>
  <c r="G26" i="1"/>
  <c r="G25" i="1" s="1"/>
  <c r="H30" i="1"/>
  <c r="H28" i="1"/>
  <c r="F26" i="1"/>
  <c r="F25" i="1" s="1"/>
  <c r="E26" i="1"/>
  <c r="E25" i="1" s="1"/>
  <c r="G14" i="1"/>
  <c r="E14" i="1"/>
  <c r="G66" i="1"/>
  <c r="F66" i="1"/>
  <c r="H66" i="1" s="1"/>
  <c r="H17" i="1"/>
  <c r="G64" i="1"/>
  <c r="F14" i="1"/>
  <c r="H15" i="1"/>
  <c r="E13" i="1" l="1"/>
  <c r="E62" i="1"/>
  <c r="H14" i="1"/>
  <c r="F62" i="1"/>
  <c r="F13" i="1"/>
  <c r="G13" i="1"/>
  <c r="G62" i="1"/>
  <c r="G61" i="1" s="1"/>
  <c r="H18" i="1"/>
  <c r="H38" i="1"/>
  <c r="H37" i="1" s="1"/>
  <c r="H16" i="1"/>
  <c r="H26" i="1"/>
  <c r="H25" i="1" s="1"/>
  <c r="F64" i="1"/>
  <c r="H64" i="1" s="1"/>
  <c r="F61" i="1" l="1"/>
  <c r="E61" i="1"/>
  <c r="H62" i="1"/>
  <c r="H61" i="1" s="1"/>
  <c r="H13" i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<sst xmlns="http://schemas.openxmlformats.org/spreadsheetml/2006/main" count="60" uniqueCount="26">
  <si>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</si>
  <si>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Субъект РФ: Тюменская область</t>
  </si>
  <si>
    <t xml:space="preserve">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</si>
  <si>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</si>
  <si>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</si>
  <si>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</si>
  <si>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</si>
  <si>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</si>
  <si>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</si>
  <si>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</si>
  <si>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</si>
  <si>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</si>
  <si>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АО "Горэлектросеть "РГЭС"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</si>
  <si>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</si>
  <si>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</si>
  <si>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</si>
  <si>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</si>
  <si>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</si>
  <si>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</si>
  <si>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</si>
  <si>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</si>
  <si>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ОАО "ЮТЭК-Региональные сети"</t>
  </si>
  <si>
    <t>АО "ЮРЭСК"</t>
  </si>
  <si>
    <t xml:space="preserve">                           -      </t>
  </si>
  <si>
    <t>Декабрь 2024 год</t>
  </si>
  <si>
    <t>ГП: АО "ЮТЭК"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</si>
</sst>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</numFmts>
  <fonts count="14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0"/>
      <color theme="0"/>
      <name val="Arial Cyr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4" fontId="0" fillId="0" borderId="0">
      <alignment vertical="center"/>
    </xf>
    <xf numFmtId="0" fontId="4" fillId="0" borderId="0"/>
    <xf numFmtId="166" fontId="4" fillId="0" borderId="0" applyFont="0" applyFill="0" applyBorder="0" applyAlignment="0" applyProtection="0"/>
  </cellStyleXfs>
  <cellXfs count="65">
    <xf numFmtId="4" fontId="0" fillId="0" borderId="0" xfId="0">
      <alignment vertical="center"/>
    </xf>
    <xf numFmtId="4" fontId="1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/>
    <xf numFmtId="4" fontId="3" fillId="0" borderId="0" xfId="0" applyFont="1" applyFill="1" applyBorder="1" applyAlignment="1">
      <alignment horizontal="center"/>
    </xf>
    <xf numFmtId="4" fontId="2" fillId="0" borderId="0" xfId="0" applyFont="1" applyBorder="1" applyAlignment="1"/>
    <xf numFmtId="4" fontId="3" fillId="0" borderId="0" xfId="0" applyFont="1" applyFill="1" applyBorder="1" applyAlignment="1"/>
    <xf numFmtId="164" fontId="3" fillId="0" borderId="0" xfId="0" applyNumberFormat="1" applyFont="1" applyFill="1" applyBorder="1" applyAlignment="1"/>
    <xf numFmtId="165" fontId="2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4" fontId="3" fillId="3" borderId="1" xfId="0" applyFont="1" applyFill="1" applyBorder="1" applyAlignment="1">
      <alignment horizontal="left" vertical="center" wrapText="1"/>
    </xf>
    <xf numFmtId="4" fontId="3" fillId="3" borderId="2" xfId="0" applyFont="1" applyFill="1" applyBorder="1" applyAlignment="1">
      <alignment horizontal="left" vertical="center" wrapText="1"/>
    </xf>
    <xf numFmtId="4" fontId="3" fillId="3" borderId="3" xfId="0" applyFont="1" applyFill="1" applyBorder="1" applyAlignment="1">
      <alignment horizontal="left" vertical="center" wrapText="1"/>
    </xf>
    <xf numFmtId="4" fontId="3" fillId="4" borderId="1" xfId="0" applyFont="1" applyFill="1" applyBorder="1" applyAlignment="1">
      <alignment horizontal="center" wrapText="1"/>
    </xf>
    <xf numFmtId="4" fontId="3" fillId="4" borderId="2" xfId="0" applyFont="1" applyFill="1" applyBorder="1" applyAlignment="1">
      <alignment horizontal="center" wrapText="1"/>
    </xf>
    <xf numFmtId="4" fontId="3" fillId="4" borderId="3" xfId="0" applyFont="1" applyFill="1" applyBorder="1" applyAlignment="1">
      <alignment horizontal="center" wrapText="1"/>
    </xf>
    <xf numFmtId="4" fontId="2" fillId="4" borderId="0" xfId="0" applyFont="1" applyFill="1" applyBorder="1" applyAlignment="1"/>
    <xf numFmtId="0" fontId="5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167" fontId="6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7" fillId="0" borderId="4" xfId="1" applyFont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4" fontId="8" fillId="5" borderId="1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168" fontId="8" fillId="5" borderId="2" xfId="1" applyNumberFormat="1" applyFont="1" applyFill="1" applyBorder="1" applyAlignment="1">
      <alignment horizontal="left" vertical="center" wrapText="1"/>
    </xf>
    <xf numFmtId="168" fontId="8" fillId="5" borderId="3" xfId="1" applyNumberFormat="1" applyFont="1" applyFill="1" applyBorder="1" applyAlignment="1">
      <alignment horizontal="left" vertical="center" wrapText="1"/>
    </xf>
    <xf numFmtId="4" fontId="8" fillId="5" borderId="1" xfId="1" applyNumberFormat="1" applyFont="1" applyFill="1" applyBorder="1" applyAlignment="1">
      <alignment horizontal="left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right" vertical="center" wrapText="1"/>
    </xf>
    <xf numFmtId="0" fontId="2" fillId="4" borderId="5" xfId="1" applyFont="1" applyFill="1" applyBorder="1" applyAlignment="1">
      <alignment horizontal="center" vertical="center" wrapText="1"/>
    </xf>
    <xf numFmtId="168" fontId="9" fillId="6" borderId="6" xfId="2" applyNumberFormat="1" applyFont="1" applyFill="1" applyBorder="1" applyAlignment="1">
      <alignment vertical="center" wrapText="1"/>
    </xf>
    <xf numFmtId="168" fontId="6" fillId="6" borderId="6" xfId="2" applyNumberFormat="1" applyFont="1" applyFill="1" applyBorder="1" applyAlignment="1">
      <alignment vertical="center" wrapText="1"/>
    </xf>
    <xf numFmtId="0" fontId="2" fillId="0" borderId="7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left" vertical="center" wrapText="1"/>
    </xf>
    <xf numFmtId="0" fontId="2" fillId="4" borderId="7" xfId="1" applyFont="1" applyFill="1" applyBorder="1" applyAlignment="1">
      <alignment horizontal="center" vertical="center" wrapText="1"/>
    </xf>
    <xf numFmtId="4" fontId="9" fillId="6" borderId="8" xfId="1" applyNumberFormat="1" applyFont="1" applyFill="1" applyBorder="1" applyAlignment="1">
      <alignment horizontal="left" vertical="center" wrapText="1"/>
    </xf>
    <xf numFmtId="168" fontId="6" fillId="6" borderId="9" xfId="2" applyNumberFormat="1" applyFont="1" applyFill="1" applyBorder="1" applyAlignment="1">
      <alignment vertical="center" wrapText="1"/>
    </xf>
    <xf numFmtId="168" fontId="9" fillId="6" borderId="9" xfId="2" applyNumberFormat="1" applyFont="1" applyFill="1" applyBorder="1" applyAlignment="1">
      <alignment vertical="center" wrapText="1"/>
    </xf>
    <xf numFmtId="168" fontId="6" fillId="6" borderId="8" xfId="2" applyNumberFormat="1" applyFont="1" applyFill="1" applyBorder="1" applyAlignment="1">
      <alignment horizontal="left" vertical="center" wrapText="1"/>
    </xf>
    <xf numFmtId="168" fontId="9" fillId="6" borderId="8" xfId="2" applyNumberFormat="1" applyFont="1" applyFill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textRotation="90" wrapText="1"/>
    </xf>
    <xf numFmtId="4" fontId="9" fillId="6" borderId="11" xfId="1" applyNumberFormat="1" applyFont="1" applyFill="1" applyBorder="1" applyAlignment="1">
      <alignment horizontal="left" vertical="center" wrapText="1"/>
    </xf>
    <xf numFmtId="0" fontId="2" fillId="4" borderId="10" xfId="1" applyFont="1" applyFill="1" applyBorder="1" applyAlignment="1">
      <alignment horizontal="center" vertical="center" wrapText="1"/>
    </xf>
    <xf numFmtId="168" fontId="6" fillId="6" borderId="11" xfId="2" applyNumberFormat="1" applyFont="1" applyFill="1" applyBorder="1" applyAlignment="1">
      <alignment vertical="center" wrapText="1"/>
    </xf>
    <xf numFmtId="168" fontId="9" fillId="6" borderId="11" xfId="2" applyNumberFormat="1" applyFont="1" applyFill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2" fillId="4" borderId="0" xfId="1" applyFont="1" applyFill="1" applyAlignment="1">
      <alignment vertical="center" wrapText="1"/>
    </xf>
    <xf numFmtId="167" fontId="9" fillId="0" borderId="0" xfId="2" applyNumberFormat="1" applyFont="1" applyAlignment="1">
      <alignment vertical="center" wrapText="1"/>
    </xf>
    <xf numFmtId="169" fontId="10" fillId="0" borderId="0" xfId="2" applyNumberFormat="1" applyFont="1" applyAlignment="1">
      <alignment vertical="center" wrapText="1"/>
    </xf>
    <xf numFmtId="167" fontId="6" fillId="0" borderId="0" xfId="2" applyNumberFormat="1" applyFont="1" applyAlignment="1">
      <alignment vertical="center" wrapText="1"/>
    </xf>
    <xf numFmtId="169" fontId="9" fillId="0" borderId="0" xfId="2" applyNumberFormat="1" applyFont="1" applyAlignment="1">
      <alignment vertical="center" wrapText="1"/>
    </xf>
    <xf numFmtId="0" fontId="2" fillId="0" borderId="12" xfId="1" applyFont="1" applyBorder="1" applyAlignment="1">
      <alignment horizontal="center" vertical="center" textRotation="90" wrapText="1"/>
    </xf>
    <xf numFmtId="0" fontId="2" fillId="4" borderId="12" xfId="1" applyFont="1" applyFill="1" applyBorder="1" applyAlignment="1">
      <alignment horizontal="center" vertical="center" wrapText="1"/>
    </xf>
    <xf numFmtId="4" fontId="11" fillId="0" borderId="0" xfId="0" applyFont="1" applyAlignment="1"/>
    <xf numFmtId="4" fontId="12" fillId="0" borderId="0" xfId="0" applyFont="1" applyAlignment="1"/>
    <xf numFmtId="4" fontId="13" fillId="0" borderId="13" xfId="0" applyFont="1" applyBorder="1" applyAlignment="1">
      <alignment vertical="center" wrapText="1"/>
    </xf>
    <xf numFmtId="4" fontId="13" fillId="0" borderId="14" xfId="0" applyFont="1" applyBorder="1" applyAlignment="1">
      <alignment vertical="center" wrapText="1"/>
    </xf>
    <xf numFmtId="4" fontId="13" fillId="0" borderId="15" xfId="0" applyFont="1" applyBorder="1" applyAlignment="1">
      <alignment vertical="center" wrapText="1"/>
    </xf>
    <xf numFmtId="4" fontId="13" fillId="0" borderId="16" xfId="0" applyFont="1" applyBorder="1" applyAlignment="1">
      <alignment vertical="center" wrapText="1"/>
    </xf>
    <xf numFmtId="164" fontId="13" fillId="0" borderId="13" xfId="0" applyNumberFormat="1" applyFont="1" applyBorder="1" applyAlignment="1">
      <alignment vertical="center" wrapText="1"/>
    </xf>
  </cellXfs>
  <cellStyles count="3">
    <cellStyle name="Обычный" xfId="0" builtinId="0"/>
    <cellStyle name="Обычный_Услуги_по передаче" xfId="1"/>
    <cellStyle name="Финансовый_Услуги_по передаче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&#1056;&#1059;&#1057;&#1051;&#1040;&#1053;/&#1047;&#1072;&#1082;&#1088;&#1099;&#1090;&#1080;&#1077;%20&#1084;&#1077;&#1089;&#1103;&#1094;&#1072;%20&#1040;&#1054;%20&#1070;&#1058;&#1069;&#1050;/2024/&#1044;&#1077;&#1082;&#1072;&#1073;&#1088;&#1100;%202024%20&#1075;&#1086;&#1076;&#1072;%20&#1070;&#1058;&#1069;&#1050;/&#1086;&#1090;&#1095;&#1105;&#1090;&#1099;/&#1054;&#1090;&#1095;&#1105;&#1090;&#1099;%2046&#1069;&#1057;%20&#1080;%2046&#1069;&#1069;/46&#1069;&#1057;%20&#1044;&#1077;&#1082;&#1072;&#1073;&#1088;&#1100;%202024%20&#1080;&#1090;&#1086;&#1075;&#1086;%20&#1048;&#1058;&#1054;&#1043;&#1054;%20&#1073;&#1091;&#1093;%20&#1040;&#1054;%20&#1070;&#1058;&#1069;&#105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46EE.STX.EIAS_expor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shablon_part_sr_data_26_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al14/Desktop/&#1064;&#1072;&#1073;&#1083;&#1086;&#1085;&#1099;%20&#8470;%2046&#1069;&#1057;%20&#1080;%20&#8470;%2046&#1069;&#1069;/&#1055;&#1072;&#1087;&#1082;&#1072;%20&#1076;&#1083;&#1103;%20&#1079;&#1072;&#1082;&#1088;&#1099;&#1090;&#1080;&#1103;/46&#1069;&#1069;/&#1071;&#1085;&#1074;&#1072;&#1088;&#1100;%2046&#1069;&#1069;/TSET.NET.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1056;&#1072;&#1073;&#1086;&#1095;&#1080;&#1081;%20&#1089;&#1090;&#1086;&#1083;/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еление Новоаганск"/>
      <sheetName val="Население Радужный"/>
      <sheetName val="ЖКХ и Бюджет ЭС"/>
      <sheetName val="др.Энэргоснаб ЭС"/>
      <sheetName val="проие ЭС договора ЭС"/>
      <sheetName val="ЖКХ и Бюджет ДКП"/>
      <sheetName val="др.Энэргоснаб ДКП"/>
      <sheetName val="прочие не промышленные ДКП"/>
      <sheetName val="Шаблон 46 по ЮТЭК"/>
      <sheetName val="Лист1"/>
      <sheetName val="НВР"/>
      <sheetName val="Раздел 2А (3)"/>
      <sheetName val="Раздел 2Б (3)"/>
      <sheetName val="АПБЭ"/>
      <sheetName val="Радужный"/>
      <sheetName val="Раздел 2А (2)"/>
      <sheetName val="Раздел 2Б (2)"/>
      <sheetName val="Шаблон 46 ЭСК"/>
      <sheetName val="46 сводная"/>
      <sheetName val="АПБЭ (2)"/>
      <sheetName val="Шаблон 46 ГП"/>
      <sheetName val="Структура в РЭК"/>
      <sheetName val="АПБЭ ИТОГО"/>
      <sheetName val="Лист8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Общая до 26"/>
      <sheetName val="Лист3"/>
      <sheetName val="Лист4"/>
      <sheetName val="101 до 26"/>
      <sheetName val="Лист6"/>
      <sheetName val="134 до 26"/>
      <sheetName val="135 до 26"/>
      <sheetName val="136 до 26"/>
      <sheetName val="Распределение услуг"/>
      <sheetName val="Лист7"/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  <sheetName val="Отчёт в РСТ до 20 числа"/>
      <sheetName val="РСТ НВВ"/>
      <sheetName val="Отчёт в РСТ о НВВ"/>
      <sheetName val="Этапы корректировки"/>
      <sheetName val="П.52.б"/>
      <sheetName val="П.52 п.п. а"/>
      <sheetName val="П.45. д и 45. г."/>
      <sheetName val="Отчёт СТС"/>
      <sheetName val="Форма 1"/>
      <sheetName val="Форма 2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Макет 10112"/>
      <sheetName val="Форма 1 СТС наш"/>
      <sheetName val="Закрытие"/>
      <sheetName val="сбор"/>
      <sheetName val="1 Цены производителе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6">
          <cell r="H6" t="str">
            <v>Ханты-Мансийский автономный округ</v>
          </cell>
        </row>
        <row r="11">
          <cell r="H11">
            <v>2022</v>
          </cell>
        </row>
        <row r="18">
          <cell r="H18" t="str">
            <v>АО "ЮТЭК"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TECHSHEET"/>
      <sheetName val="TECH_HORISONTAL"/>
      <sheetName val="DICTIONARIES"/>
      <sheetName val="AUTHORIZATION"/>
      <sheetName val="REESTR_ORG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E2" t="str">
            <v>Да</v>
          </cell>
          <cell r="G2">
            <v>2022</v>
          </cell>
        </row>
        <row r="3">
          <cell r="E3" t="str">
            <v>Нет</v>
          </cell>
        </row>
        <row r="7">
          <cell r="E7" t="str">
            <v>В целом по организации</v>
          </cell>
        </row>
        <row r="8">
          <cell r="E8" t="str">
            <v>По обособленному подразделению</v>
          </cell>
          <cell r="L8" t="str">
            <v>Июль</v>
          </cell>
        </row>
        <row r="9">
          <cell r="L9" t="str">
            <v>Август</v>
          </cell>
        </row>
        <row r="10">
          <cell r="L10" t="str">
            <v>Сентябрь</v>
          </cell>
        </row>
        <row r="11">
          <cell r="L11" t="str">
            <v>Октябрь</v>
          </cell>
        </row>
        <row r="12">
          <cell r="E12" t="str">
            <v>с ОРЭМ</v>
          </cell>
          <cell r="L12" t="str">
            <v>Ноябрь</v>
          </cell>
        </row>
        <row r="13">
          <cell r="E13" t="str">
            <v xml:space="preserve">от ГП первого уровня </v>
          </cell>
          <cell r="L13" t="str">
            <v>Декабрь</v>
          </cell>
        </row>
        <row r="14">
          <cell r="E14" t="str">
            <v>с ОРЭМ и от ГП первого уровня</v>
          </cell>
          <cell r="L14" t="str">
            <v>Год</v>
          </cell>
        </row>
        <row r="18">
          <cell r="E18" t="str">
            <v>ОСН</v>
          </cell>
        </row>
        <row r="19">
          <cell r="E19" t="str">
            <v>УСН</v>
          </cell>
        </row>
        <row r="20">
          <cell r="E20" t="str">
            <v>ПСН</v>
          </cell>
        </row>
        <row r="21">
          <cell r="E21" t="str">
            <v>ЕНВД</v>
          </cell>
        </row>
        <row r="22">
          <cell r="E22" t="str">
            <v>ЕСХН</v>
          </cell>
        </row>
        <row r="23">
          <cell r="E23" t="str">
            <v>налогообложение казённых учреждений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">
          <cell r="B3" t="str">
            <v>1 10 51 | Полные товарищества</v>
          </cell>
        </row>
        <row r="4">
          <cell r="B4" t="str">
            <v>1 10 64 | Товарищества на вере (коммандитные товарищества)</v>
          </cell>
        </row>
        <row r="5">
          <cell r="B5" t="str">
            <v>1 22 47 | Публичные акционерные общества</v>
          </cell>
        </row>
        <row r="6">
          <cell r="B6" t="str">
            <v>1 22 67 | Непубличные акционерные общества</v>
          </cell>
        </row>
        <row r="7">
          <cell r="B7" t="str">
            <v>1 23 00 | Общества с ограниченной ответственностью</v>
          </cell>
        </row>
        <row r="8">
          <cell r="B8" t="str">
            <v>1 30 00 | Хозяйственные партнерства</v>
          </cell>
        </row>
        <row r="9">
          <cell r="B9" t="str">
            <v>1 41 53 | Сельскохозяйственные артели (колхозы)</v>
          </cell>
        </row>
        <row r="10">
          <cell r="B10" t="str">
            <v>1 41 54 | Рыболовецкие артели (колхозы)</v>
          </cell>
        </row>
        <row r="11">
          <cell r="B11" t="str">
            <v>1 41 55 | Кооперативные хозяйства (коопхозы)</v>
          </cell>
        </row>
        <row r="12">
          <cell r="B12" t="str">
            <v>1 42 00 | Производственные кооперативы (кроме сельскохозяйственных производственных кооперативов)</v>
          </cell>
        </row>
        <row r="13">
          <cell r="B13" t="str">
            <v>1 53 00 | Крестьянские (фермерские) хозяйства</v>
          </cell>
        </row>
        <row r="14">
          <cell r="B14" t="str">
            <v>1 90 00 | Прочие юридические лица, являющиеся коммерческими организациями</v>
          </cell>
        </row>
        <row r="15">
          <cell r="B15" t="str">
            <v>2 01 01 | Гаражные и гаражно-строительные кооперативы</v>
          </cell>
        </row>
        <row r="16">
          <cell r="B16" t="str">
            <v>2 01 02 | Жилищные или жилищно-строительные кооперативы</v>
          </cell>
        </row>
        <row r="17">
          <cell r="B17" t="str">
            <v>2 01 03 | Жилищные накопительные кооперативы</v>
          </cell>
        </row>
        <row r="18">
          <cell r="B18" t="str">
            <v>2 01 04 | Кредитные потребительские кооперативы</v>
          </cell>
        </row>
        <row r="19">
          <cell r="B19" t="str">
            <v>2 01 05 | Кредитные потребительские кооперативы граждан</v>
          </cell>
        </row>
        <row r="20">
          <cell r="B20" t="str">
            <v>2 01 06 | Кредитные кооперативы второго уровня</v>
          </cell>
        </row>
        <row r="21">
          <cell r="B21" t="str">
            <v>2 01 07 | Потребительские общества</v>
          </cell>
        </row>
        <row r="22">
          <cell r="B22" t="str">
            <v>2 01 08 | Общества взаимного страхования</v>
          </cell>
        </row>
        <row r="23">
          <cell r="B23" t="str">
            <v>2 01 09 | Сельскохозяйственные потребительские перерабатывающие кооперативы</v>
          </cell>
        </row>
        <row r="24">
          <cell r="B24" t="str">
            <v>2 01 10 | Сельскохозяйственные потребительские сбытовые (торговые) кооперативы</v>
          </cell>
        </row>
        <row r="25">
          <cell r="B25" t="str">
            <v>2 01 11 | Сельскохозяйственные потребительские обслуживающие кооперативы</v>
          </cell>
        </row>
        <row r="26">
          <cell r="B26" t="str">
            <v>2 01 12 | Сельскохозяйственные потребительские снабженческие кооперативы</v>
          </cell>
        </row>
        <row r="27">
          <cell r="B27" t="str">
            <v>2 01 15 | Сельскохозяйственные потребительские животноводческие кооперативы</v>
          </cell>
        </row>
        <row r="28">
          <cell r="B28" t="str">
            <v>2 01 16 | Сельскохозяйственные потребительские растениеводческие кооперативы</v>
          </cell>
        </row>
        <row r="29">
          <cell r="B29" t="str">
            <v>2 01 21 | Фонды проката</v>
          </cell>
        </row>
        <row r="30">
          <cell r="B30" t="str">
            <v>2 02 01 | Политические партии</v>
          </cell>
        </row>
        <row r="31">
          <cell r="B31" t="str">
            <v>2 02 02 | Профсоюзные организации</v>
          </cell>
        </row>
        <row r="32">
          <cell r="B32" t="str">
            <v>2 02 10 | Общественные движения</v>
          </cell>
        </row>
        <row r="33">
          <cell r="B33" t="str">
            <v>2 02 11 | Органы общественной самодеятельности</v>
          </cell>
        </row>
        <row r="34">
          <cell r="B34" t="str">
            <v>2 02 17 | Территориальные общественные самоуправления</v>
          </cell>
        </row>
        <row r="35">
          <cell r="B35" t="str">
            <v>2 06 01 | Ассоциации (союзы) экономического взаимодействия субъектов Российской Федерации</v>
          </cell>
        </row>
        <row r="36">
          <cell r="B36" t="str">
            <v>2 06 03 | Советы муниципальных образований субъектов Российской Федерации</v>
          </cell>
        </row>
        <row r="37">
          <cell r="B37" t="str">
            <v>2 06 04 | Союзы (ассоциации) кредитных кооперативов</v>
          </cell>
        </row>
        <row r="38">
          <cell r="B38" t="str">
            <v>2 06 05 | Союзы (ассоциации) кооперативов</v>
          </cell>
        </row>
        <row r="39">
          <cell r="B39" t="str">
            <v>2 06 06 | Союзы (ассоциации) общественных объединений</v>
          </cell>
        </row>
        <row r="40">
          <cell r="B40" t="str">
            <v>2 06 07 | Союзы (ассоциации) общин малочисленных народов</v>
          </cell>
        </row>
        <row r="41">
          <cell r="B41" t="str">
            <v>2 06 08 | Союзы потребительских обществ</v>
          </cell>
        </row>
        <row r="42">
          <cell r="B42" t="str">
            <v>2 06 09 | Адвокатские палаты</v>
          </cell>
        </row>
        <row r="43">
          <cell r="B43" t="str">
            <v>2 06 10 | Нотариальные палаты</v>
          </cell>
        </row>
        <row r="44">
          <cell r="B44" t="str">
            <v>2 06 11 | Торгово-промышленные палаты</v>
          </cell>
        </row>
        <row r="45">
          <cell r="B45" t="str">
            <v>2 06 12 | Объединения работодателей</v>
          </cell>
        </row>
        <row r="46">
          <cell r="B46" t="str">
            <v>2 06 13 | Объединения фермерских хозяйств</v>
          </cell>
        </row>
        <row r="47">
          <cell r="B47" t="str">
            <v>2 06 14 | Некоммерческие партнерства</v>
          </cell>
        </row>
        <row r="48">
          <cell r="B48" t="str">
            <v>2 06 15 | Адвокатские бюро</v>
          </cell>
        </row>
        <row r="49">
          <cell r="B49" t="str">
            <v>2 06 16 | Коллегии адвокатов</v>
          </cell>
        </row>
        <row r="50">
          <cell r="B50" t="str">
            <v>2 06 19 | Саморегулируемые организации</v>
          </cell>
        </row>
        <row r="51">
          <cell r="B51" t="str">
            <v>2 06 20 | Объединения (ассоциации и союзы) благотворительных организаций</v>
          </cell>
        </row>
        <row r="52">
          <cell r="B52" t="str">
            <v>2 07 02 | Садоводческие или огороднические некоммерческие товарищества</v>
          </cell>
        </row>
        <row r="53">
          <cell r="B53" t="str">
            <v>2 07 16 | Товарищества собственников жилья</v>
          </cell>
        </row>
        <row r="54">
          <cell r="B54" t="str">
            <v>2 11 00 | Казачьи общества, внесенные в государственный реестр казачьих обществ в Российской Федерации</v>
          </cell>
        </row>
        <row r="55">
          <cell r="B55" t="str">
            <v>2 12 00 | Общины коренных малочисленных народов Российской Федерации</v>
          </cell>
        </row>
        <row r="56">
          <cell r="B56" t="str">
            <v>3 00 01 | Представительства юридических лиц</v>
          </cell>
        </row>
        <row r="57">
          <cell r="B57" t="str">
            <v>3 00 02 | Филиалы юридических лиц</v>
          </cell>
        </row>
        <row r="58">
          <cell r="B58" t="str">
            <v>3 00 03 | Обособленные подразделения юридических лиц</v>
          </cell>
        </row>
        <row r="59">
          <cell r="B59" t="str">
            <v>3 00 04 | Структурные подразделения обособленных подразделений юридических лиц</v>
          </cell>
        </row>
        <row r="60">
          <cell r="B60" t="str">
            <v>3 00 05 | Паевые инвестиционные фонды</v>
          </cell>
        </row>
        <row r="61">
          <cell r="B61" t="str">
            <v>3 00 06 | Простые товарищества</v>
          </cell>
        </row>
        <row r="62">
          <cell r="B62" t="str">
            <v>3 00 08 | Районные суды, городские суды, межрайонные суды (районные суды)</v>
          </cell>
        </row>
        <row r="63">
          <cell r="B63" t="str">
            <v>4 00 01 | Межправительственные международные организации</v>
          </cell>
        </row>
        <row r="64">
          <cell r="B64" t="str">
            <v>4 00 02 | Неправительственные международные организации</v>
          </cell>
        </row>
        <row r="65">
          <cell r="B65" t="str">
            <v>5 01 01 | Главы крестьянских (фермерских) хозяйств</v>
          </cell>
        </row>
        <row r="66">
          <cell r="B66" t="str">
            <v>5 01 02 | Индивидуальные предприниматели</v>
          </cell>
        </row>
        <row r="67">
          <cell r="B67" t="str">
            <v>5 02 01 | Адвокаты, учредившие адвокатский кабинет</v>
          </cell>
        </row>
        <row r="68">
          <cell r="B68" t="str">
            <v>5 02 02 | Нотариусы, занимающиеся частной практикой</v>
          </cell>
        </row>
        <row r="69">
          <cell r="B69" t="str">
            <v>6 51 41 | Федеральные казенные предприятия</v>
          </cell>
        </row>
        <row r="70">
          <cell r="B70" t="str">
            <v>6 51 42 | Казенные предприятия субъектов Российской Федерации</v>
          </cell>
        </row>
        <row r="71">
          <cell r="B71" t="str">
            <v>6 51 43 | Муниципальные казенные предприятия</v>
          </cell>
        </row>
        <row r="72">
          <cell r="B72" t="str">
            <v>6 52 41 | Федеральные государственные унитарные предприятия</v>
          </cell>
        </row>
        <row r="73">
          <cell r="B73" t="str">
            <v>6 52 42 | Государственные унитарные предприятия субъектов Российской Федерации</v>
          </cell>
        </row>
        <row r="74">
          <cell r="B74" t="str">
            <v>6 52 43 | Муниципальные унитарные предприятия</v>
          </cell>
        </row>
        <row r="75">
          <cell r="B75" t="str">
            <v>7 04 01 | Благотворительные фонды</v>
          </cell>
        </row>
        <row r="76">
          <cell r="B76" t="str">
            <v>7 04 02 | Негосударственные пенсионные фонды</v>
          </cell>
        </row>
        <row r="77">
          <cell r="B77" t="str">
            <v>7 04 03 | Общественные фонды</v>
          </cell>
        </row>
        <row r="78">
          <cell r="B78" t="str">
            <v>7 04 04 | Экологические фонды</v>
          </cell>
        </row>
        <row r="79">
          <cell r="B79" t="str">
            <v>7 14 00 | Автономные некоммерческие организации</v>
          </cell>
        </row>
        <row r="80">
          <cell r="B80" t="str">
            <v>7 15 00 | Религиозные организации</v>
          </cell>
        </row>
        <row r="81">
          <cell r="B81" t="str">
            <v>7 16 01 | Государственные корпорации</v>
          </cell>
        </row>
        <row r="82">
          <cell r="B82" t="str">
            <v>7 16 02 | Государственные компании</v>
          </cell>
        </row>
        <row r="83">
          <cell r="B83" t="str">
            <v>7 16 10 | Отделения иностранных некоммерческих неправительственных организаций</v>
          </cell>
        </row>
        <row r="84">
          <cell r="B84" t="str">
            <v>7 51 01 | Федеральные государственные автономные учреждения</v>
          </cell>
        </row>
        <row r="85">
          <cell r="B85" t="str">
            <v>7 51 03 | Федеральные государственные бюджетные учреждения</v>
          </cell>
        </row>
        <row r="86">
          <cell r="B86" t="str">
            <v>7 51 04 | Федеральные государственные казенные учреждения</v>
          </cell>
        </row>
        <row r="87">
          <cell r="B87" t="str">
            <v>7 52 01 | Государственные автономные учреждения субъектов Российской Федерации</v>
          </cell>
        </row>
        <row r="88">
          <cell r="B88" t="str">
            <v>7 52 03 | Государственные бюджетные учреждения субъектов Российской Федерации</v>
          </cell>
        </row>
        <row r="89">
          <cell r="B89" t="str">
            <v>7 52 04 | Государственные казенные учреждения субъектов Российской Федерации</v>
          </cell>
        </row>
        <row r="90">
          <cell r="B90" t="str">
            <v>7 53 00 | Государственные академии наук</v>
          </cell>
        </row>
        <row r="91">
          <cell r="B91" t="str">
            <v>7 54 01 | Муниципальные автономные учреждения</v>
          </cell>
        </row>
        <row r="92">
          <cell r="B92" t="str">
            <v>7 54 03 | Муниципальные бюджетные учреждения</v>
          </cell>
        </row>
        <row r="93">
          <cell r="B93" t="str">
            <v>7 54 04 | Муниципальные казенные учреждения</v>
          </cell>
        </row>
        <row r="94">
          <cell r="B94" t="str">
            <v>7 55 00 | Частные учреждения</v>
          </cell>
        </row>
        <row r="95">
          <cell r="B95" t="str">
            <v>7 55 02 | Благотворительные учреждения</v>
          </cell>
        </row>
        <row r="96">
          <cell r="B96" t="str">
            <v>7 55 05 | Общественные учреждения</v>
          </cell>
        </row>
      </sheetData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</sheetNames>
    <sheetDataSet>
      <sheetData sheetId="0"/>
      <sheetData sheetId="1"/>
      <sheetData sheetId="2">
        <row r="2">
          <cell r="A2">
            <v>1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7</v>
          </cell>
        </row>
        <row r="7">
          <cell r="A7">
            <v>8</v>
          </cell>
        </row>
        <row r="8">
          <cell r="A8">
            <v>10</v>
          </cell>
        </row>
        <row r="9">
          <cell r="A9">
            <v>11</v>
          </cell>
        </row>
        <row r="10">
          <cell r="A10">
            <v>12</v>
          </cell>
        </row>
        <row r="11">
          <cell r="A11">
            <v>14</v>
          </cell>
        </row>
        <row r="12">
          <cell r="A12">
            <v>15</v>
          </cell>
        </row>
        <row r="13">
          <cell r="A13">
            <v>17</v>
          </cell>
        </row>
        <row r="14">
          <cell r="A14">
            <v>18</v>
          </cell>
        </row>
        <row r="15">
          <cell r="A15">
            <v>19</v>
          </cell>
        </row>
        <row r="16">
          <cell r="A16">
            <v>20</v>
          </cell>
        </row>
        <row r="17">
          <cell r="A17">
            <v>22</v>
          </cell>
        </row>
        <row r="18">
          <cell r="A18">
            <v>24</v>
          </cell>
        </row>
        <row r="19">
          <cell r="A19">
            <v>25</v>
          </cell>
        </row>
        <row r="20">
          <cell r="A20">
            <v>26</v>
          </cell>
        </row>
        <row r="21">
          <cell r="A21">
            <v>27</v>
          </cell>
        </row>
        <row r="22">
          <cell r="A22">
            <v>28</v>
          </cell>
        </row>
        <row r="23">
          <cell r="A23">
            <v>29</v>
          </cell>
        </row>
        <row r="24">
          <cell r="A24">
            <v>32</v>
          </cell>
        </row>
        <row r="25">
          <cell r="A25">
            <v>33</v>
          </cell>
        </row>
        <row r="26">
          <cell r="A26">
            <v>34</v>
          </cell>
        </row>
        <row r="27">
          <cell r="A27">
            <v>35</v>
          </cell>
        </row>
        <row r="28">
          <cell r="A28">
            <v>36</v>
          </cell>
        </row>
        <row r="29">
          <cell r="A29">
            <v>37</v>
          </cell>
        </row>
        <row r="30">
          <cell r="A30">
            <v>38</v>
          </cell>
        </row>
        <row r="31">
          <cell r="A31">
            <v>40</v>
          </cell>
        </row>
        <row r="32">
          <cell r="A32">
            <v>41</v>
          </cell>
        </row>
        <row r="33">
          <cell r="A33">
            <v>42</v>
          </cell>
        </row>
        <row r="34">
          <cell r="A34">
            <v>45</v>
          </cell>
        </row>
        <row r="35">
          <cell r="A35">
            <v>46</v>
          </cell>
        </row>
        <row r="36">
          <cell r="A36">
            <v>47</v>
          </cell>
        </row>
        <row r="37">
          <cell r="A37">
            <v>49</v>
          </cell>
        </row>
        <row r="38">
          <cell r="A38">
            <v>50</v>
          </cell>
        </row>
        <row r="39">
          <cell r="A39">
            <v>52</v>
          </cell>
        </row>
        <row r="40">
          <cell r="A40">
            <v>53</v>
          </cell>
        </row>
        <row r="41">
          <cell r="A41">
            <v>54</v>
          </cell>
        </row>
        <row r="42">
          <cell r="A42">
            <v>56</v>
          </cell>
        </row>
        <row r="43">
          <cell r="A43">
            <v>57</v>
          </cell>
        </row>
        <row r="44">
          <cell r="A44">
            <v>58</v>
          </cell>
        </row>
        <row r="45">
          <cell r="A45">
            <v>60</v>
          </cell>
        </row>
        <row r="46">
          <cell r="A46">
            <v>61</v>
          </cell>
        </row>
        <row r="47">
          <cell r="A47">
            <v>63</v>
          </cell>
        </row>
        <row r="48">
          <cell r="A48">
            <v>65</v>
          </cell>
        </row>
        <row r="49">
          <cell r="A49">
            <v>66</v>
          </cell>
        </row>
        <row r="50">
          <cell r="A50">
            <v>67</v>
          </cell>
        </row>
        <row r="51">
          <cell r="A51">
            <v>68</v>
          </cell>
        </row>
        <row r="52">
          <cell r="A52">
            <v>69</v>
          </cell>
        </row>
        <row r="53">
          <cell r="A53">
            <v>70</v>
          </cell>
        </row>
        <row r="54">
          <cell r="A54">
            <v>71</v>
          </cell>
        </row>
        <row r="55">
          <cell r="A55">
            <v>73</v>
          </cell>
        </row>
        <row r="56">
          <cell r="A56">
            <v>75</v>
          </cell>
        </row>
        <row r="57">
          <cell r="A57">
            <v>76200</v>
          </cell>
        </row>
        <row r="58">
          <cell r="A58">
            <v>78</v>
          </cell>
        </row>
        <row r="59">
          <cell r="A59">
            <v>80</v>
          </cell>
        </row>
        <row r="60">
          <cell r="A60">
            <v>81</v>
          </cell>
        </row>
        <row r="61">
          <cell r="A61">
            <v>82</v>
          </cell>
        </row>
        <row r="62">
          <cell r="A62">
            <v>83</v>
          </cell>
        </row>
        <row r="63">
          <cell r="A63">
            <v>84</v>
          </cell>
        </row>
        <row r="64">
          <cell r="A64">
            <v>85</v>
          </cell>
        </row>
        <row r="65">
          <cell r="A65">
            <v>86</v>
          </cell>
        </row>
        <row r="66">
          <cell r="A66">
            <v>87</v>
          </cell>
        </row>
        <row r="67">
          <cell r="A67">
            <v>88</v>
          </cell>
        </row>
        <row r="68">
          <cell r="A68">
            <v>89</v>
          </cell>
        </row>
        <row r="69">
          <cell r="A69">
            <v>90</v>
          </cell>
        </row>
        <row r="70">
          <cell r="A70">
            <v>91</v>
          </cell>
        </row>
        <row r="71">
          <cell r="A71">
            <v>92</v>
          </cell>
        </row>
        <row r="72">
          <cell r="A72">
            <v>93</v>
          </cell>
        </row>
        <row r="73">
          <cell r="A73">
            <v>94</v>
          </cell>
        </row>
        <row r="74">
          <cell r="A74">
            <v>95</v>
          </cell>
        </row>
        <row r="75">
          <cell r="A75">
            <v>96</v>
          </cell>
        </row>
        <row r="76">
          <cell r="A76">
            <v>97</v>
          </cell>
        </row>
        <row r="77">
          <cell r="A77">
            <v>98</v>
          </cell>
        </row>
        <row r="78">
          <cell r="A78">
            <v>99</v>
          </cell>
        </row>
      </sheetData>
      <sheetData sheetId="3">
        <row r="1">
          <cell r="XFD1">
            <v>0</v>
          </cell>
        </row>
        <row r="2">
          <cell r="XFD2">
            <v>1</v>
          </cell>
        </row>
        <row r="3">
          <cell r="XFD3">
            <v>4</v>
          </cell>
        </row>
        <row r="4">
          <cell r="XFD4">
            <v>5</v>
          </cell>
        </row>
        <row r="5">
          <cell r="XFD5">
            <v>6</v>
          </cell>
        </row>
        <row r="6">
          <cell r="XFD6">
            <v>7</v>
          </cell>
        </row>
        <row r="7">
          <cell r="XFD7">
            <v>8</v>
          </cell>
        </row>
        <row r="8">
          <cell r="XFD8">
            <v>9</v>
          </cell>
        </row>
        <row r="9">
          <cell r="XFD9">
            <v>10</v>
          </cell>
        </row>
        <row r="10">
          <cell r="XFD10">
            <v>11</v>
          </cell>
        </row>
        <row r="11">
          <cell r="XFD11">
            <v>12</v>
          </cell>
        </row>
        <row r="12">
          <cell r="XFD12">
            <v>13</v>
          </cell>
        </row>
        <row r="13">
          <cell r="XFD13">
            <v>14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E72" sqref="E72"/>
    </sheetView>
  </sheetViews>
  <sheetFormatPr defaultColWidth="8.7109375" defaultRowHeight="12.75" x14ac:dyDescent="0.2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 x14ac:dyDescent="0.25">
      <c r="A2" s="3" t="s">
        <v>24</v>
      </c>
      <c r="B2" s="3"/>
      <c r="C2" s="3"/>
      <c r="D2" s="3"/>
      <c r="E2" s="3"/>
      <c r="F2" s="3"/>
      <c r="G2" s="3"/>
      <c r="H2" s="3"/>
    </row>
    <row r="3" spans="1:8" s="5" customFormat="1" ht="15.75" x14ac:dyDescent="0.25">
      <c r="A3" s="5" t="s">
        <v>25</v>
      </c>
    </row>
    <row r="4" spans="1:8" s="5" customFormat="1" ht="15.75" x14ac:dyDescent="0.25">
      <c r="A4" s="5" t="s">
        <v>1</v>
      </c>
      <c r="E4" s="6"/>
      <c r="F4" s="6"/>
      <c r="G4" s="6"/>
    </row>
    <row r="5" spans="1:8" s="5" customFormat="1" ht="15.75" x14ac:dyDescent="0.25">
      <c r="E5" s="6"/>
      <c r="F5" s="6"/>
      <c r="G5" s="6"/>
    </row>
    <row r="6" spans="1:8" s="2" customFormat="1" ht="12" customHeight="1" x14ac:dyDescent="0.2">
      <c r="A6" s="7"/>
      <c r="B6" s="8"/>
      <c r="C6" s="8"/>
      <c r="D6" s="8"/>
      <c r="E6" s="9"/>
      <c r="F6" s="9"/>
      <c r="G6" s="9"/>
    </row>
    <row r="7" spans="1:8" s="2" customFormat="1" ht="33.6" customHeight="1" x14ac:dyDescent="0.2">
      <c r="A7" s="10" t="s">
        <v>2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 x14ac:dyDescent="0.25">
      <c r="A8" s="13"/>
      <c r="B8" s="14"/>
      <c r="C8" s="14"/>
      <c r="D8" s="14"/>
      <c r="E8" s="14"/>
      <c r="F8" s="14"/>
      <c r="G8" s="14"/>
      <c r="H8" s="15"/>
    </row>
    <row r="9" spans="1:8" ht="16.5" x14ac:dyDescent="0.2">
      <c r="A9" s="17" t="s">
        <v>3</v>
      </c>
      <c r="B9" s="18" t="s">
        <v>4</v>
      </c>
      <c r="C9" s="19" t="s">
        <v>5</v>
      </c>
      <c r="D9" s="20" t="s">
        <v>6</v>
      </c>
      <c r="E9" s="20" t="s">
        <v>7</v>
      </c>
      <c r="F9" s="20" t="s">
        <v>8</v>
      </c>
      <c r="G9" s="20" t="s">
        <v>9</v>
      </c>
      <c r="H9" s="20" t="s">
        <v>10</v>
      </c>
    </row>
    <row r="10" spans="1:8" x14ac:dyDescent="0.2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 x14ac:dyDescent="0.2">
      <c r="A11" s="24" t="s">
        <v>11</v>
      </c>
      <c r="B11" s="25"/>
      <c r="C11" s="26"/>
      <c r="D11" s="27"/>
      <c r="E11" s="27"/>
      <c r="F11" s="27"/>
      <c r="G11" s="27"/>
      <c r="H11" s="28"/>
    </row>
    <row r="12" spans="1:8" ht="20.25" x14ac:dyDescent="0.2">
      <c r="A12" s="29" t="s">
        <v>12</v>
      </c>
      <c r="B12" s="30"/>
      <c r="C12" s="26"/>
      <c r="D12" s="27"/>
      <c r="E12" s="27"/>
      <c r="F12" s="27"/>
      <c r="G12" s="27"/>
      <c r="H12" s="28"/>
    </row>
    <row r="13" spans="1:8" ht="16.5" x14ac:dyDescent="0.2">
      <c r="A13" s="31" t="s">
        <v>13</v>
      </c>
      <c r="B13" s="32" t="s">
        <v>14</v>
      </c>
      <c r="C13" s="33" t="s">
        <v>15</v>
      </c>
      <c r="D13" s="34"/>
      <c r="E13" s="35">
        <f>SUM(E14:E18)</f>
        <v>0.55429899999999999</v>
      </c>
      <c r="F13" s="35">
        <f>SUM(F14:F18)</f>
        <v>3.9531859999999996</v>
      </c>
      <c r="G13" s="35">
        <f>SUM(G14:G18)</f>
        <v>3.5335039999999998</v>
      </c>
      <c r="H13" s="35">
        <f t="shared" ref="H13:H18" si="0">SUM(E13:G13)</f>
        <v>8.0409889999999997</v>
      </c>
    </row>
    <row r="14" spans="1:8" ht="16.5" customHeight="1" x14ac:dyDescent="0.2">
      <c r="A14" s="36"/>
      <c r="B14" s="37" t="s">
        <v>16</v>
      </c>
      <c r="C14" s="38"/>
      <c r="D14" s="34"/>
      <c r="E14" s="34">
        <f>E19-E16</f>
        <v>0.55429899999999999</v>
      </c>
      <c r="F14" s="34">
        <f>F19-F16</f>
        <v>2.8510039999999996</v>
      </c>
      <c r="G14" s="34">
        <f>G19-G16</f>
        <v>0.29504999999999998</v>
      </c>
      <c r="H14" s="35">
        <f t="shared" si="0"/>
        <v>3.7003529999999993</v>
      </c>
    </row>
    <row r="15" spans="1:8" ht="16.5" x14ac:dyDescent="0.2">
      <c r="A15" s="36"/>
      <c r="B15" s="39" t="s">
        <v>17</v>
      </c>
      <c r="C15" s="38"/>
      <c r="D15" s="40"/>
      <c r="E15" s="40"/>
      <c r="F15" s="41"/>
      <c r="G15" s="40"/>
      <c r="H15" s="40">
        <f t="shared" si="0"/>
        <v>0</v>
      </c>
    </row>
    <row r="16" spans="1:8" ht="16.5" x14ac:dyDescent="0.2">
      <c r="A16" s="36"/>
      <c r="B16" s="39" t="s">
        <v>18</v>
      </c>
      <c r="C16" s="38"/>
      <c r="D16" s="40"/>
      <c r="E16" s="40"/>
      <c r="F16" s="41">
        <v>0.74868299999999999</v>
      </c>
      <c r="G16" s="41">
        <v>0.170734</v>
      </c>
      <c r="H16" s="40">
        <f t="shared" si="0"/>
        <v>0.91941699999999993</v>
      </c>
    </row>
    <row r="17" spans="1:8" ht="33" x14ac:dyDescent="0.2">
      <c r="A17" s="36"/>
      <c r="B17" s="39" t="s">
        <v>19</v>
      </c>
      <c r="C17" s="38"/>
      <c r="D17" s="42"/>
      <c r="E17" s="42"/>
      <c r="F17" s="43">
        <v>0</v>
      </c>
      <c r="G17" s="43">
        <v>0</v>
      </c>
      <c r="H17" s="42">
        <f t="shared" si="0"/>
        <v>0</v>
      </c>
    </row>
    <row r="18" spans="1:8" ht="16.5" x14ac:dyDescent="0.2">
      <c r="A18" s="44"/>
      <c r="B18" s="45" t="s">
        <v>20</v>
      </c>
      <c r="C18" s="46"/>
      <c r="D18" s="47"/>
      <c r="E18" s="47"/>
      <c r="F18" s="48">
        <v>0.35349900000000001</v>
      </c>
      <c r="G18" s="48">
        <v>3.06772</v>
      </c>
      <c r="H18" s="47">
        <f t="shared" si="0"/>
        <v>3.4212189999999998</v>
      </c>
    </row>
    <row r="19" spans="1:8" ht="16.5" x14ac:dyDescent="0.2">
      <c r="A19" s="49"/>
      <c r="B19" s="50"/>
      <c r="C19" s="51"/>
      <c r="D19" s="52"/>
      <c r="E19" s="53">
        <v>0.55429899999999999</v>
      </c>
      <c r="F19" s="53">
        <v>3.5996869999999999</v>
      </c>
      <c r="G19" s="53">
        <v>0.46578399999999998</v>
      </c>
      <c r="H19" s="54"/>
    </row>
    <row r="20" spans="1:8" ht="16.5" x14ac:dyDescent="0.2">
      <c r="A20" s="49"/>
      <c r="B20" s="50"/>
      <c r="C20" s="51"/>
      <c r="D20" s="52"/>
      <c r="E20" s="55"/>
      <c r="F20" s="55"/>
      <c r="G20" s="55"/>
      <c r="H20" s="54"/>
    </row>
    <row r="21" spans="1:8" ht="16.5" x14ac:dyDescent="0.2">
      <c r="A21" s="17" t="s">
        <v>3</v>
      </c>
      <c r="B21" s="18" t="s">
        <v>4</v>
      </c>
      <c r="C21" s="19" t="s">
        <v>5</v>
      </c>
      <c r="D21" s="20" t="s">
        <v>6</v>
      </c>
      <c r="E21" s="20" t="s">
        <v>7</v>
      </c>
      <c r="F21" s="20" t="s">
        <v>8</v>
      </c>
      <c r="G21" s="20" t="s">
        <v>9</v>
      </c>
      <c r="H21" s="20" t="s">
        <v>10</v>
      </c>
    </row>
    <row r="22" spans="1:8" x14ac:dyDescent="0.2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 x14ac:dyDescent="0.2">
      <c r="A23" s="24" t="s">
        <v>11</v>
      </c>
      <c r="B23" s="25"/>
      <c r="C23" s="26"/>
      <c r="D23" s="27"/>
      <c r="E23" s="27"/>
      <c r="F23" s="27"/>
      <c r="G23" s="27"/>
      <c r="H23" s="28"/>
    </row>
    <row r="24" spans="1:8" ht="20.25" x14ac:dyDescent="0.2">
      <c r="A24" s="29" t="s">
        <v>21</v>
      </c>
      <c r="B24" s="30"/>
      <c r="C24" s="26"/>
      <c r="D24" s="27"/>
      <c r="E24" s="27"/>
      <c r="F24" s="27"/>
      <c r="G24" s="27"/>
      <c r="H24" s="28"/>
    </row>
    <row r="25" spans="1:8" ht="16.5" x14ac:dyDescent="0.2">
      <c r="A25" s="31" t="s">
        <v>13</v>
      </c>
      <c r="B25" s="32" t="s">
        <v>14</v>
      </c>
      <c r="C25" s="33" t="s">
        <v>15</v>
      </c>
      <c r="D25" s="34"/>
      <c r="E25" s="35">
        <f>E26</f>
        <v>0</v>
      </c>
      <c r="F25" s="35">
        <f>SUM(F26:F30)</f>
        <v>0.64439599999999997</v>
      </c>
      <c r="G25" s="35">
        <f>G26</f>
        <v>0.136408</v>
      </c>
      <c r="H25" s="35">
        <f>SUM(H26:H30)</f>
        <v>1.6719649999999999</v>
      </c>
    </row>
    <row r="26" spans="1:8" ht="16.5" customHeight="1" x14ac:dyDescent="0.2">
      <c r="A26" s="36"/>
      <c r="B26" s="37" t="s">
        <v>16</v>
      </c>
      <c r="C26" s="38"/>
      <c r="D26" s="41"/>
      <c r="E26" s="41">
        <f>E32-E28</f>
        <v>0</v>
      </c>
      <c r="F26" s="41">
        <f>F32-F28</f>
        <v>0.380189</v>
      </c>
      <c r="G26" s="41">
        <f>G32-G28</f>
        <v>0.136408</v>
      </c>
      <c r="H26" s="40">
        <f>D26+E26+F26+G26</f>
        <v>0.51659699999999997</v>
      </c>
    </row>
    <row r="27" spans="1:8" ht="16.5" x14ac:dyDescent="0.2">
      <c r="A27" s="36"/>
      <c r="B27" s="39" t="s">
        <v>17</v>
      </c>
      <c r="C27" s="38"/>
      <c r="D27" s="41"/>
      <c r="E27" s="41"/>
      <c r="F27" s="41"/>
      <c r="G27" s="41"/>
      <c r="H27" s="40"/>
    </row>
    <row r="28" spans="1:8" ht="16.5" x14ac:dyDescent="0.2">
      <c r="A28" s="36"/>
      <c r="B28" s="39" t="s">
        <v>18</v>
      </c>
      <c r="C28" s="38"/>
      <c r="D28" s="41"/>
      <c r="E28" s="41"/>
      <c r="F28" s="41">
        <v>0.25909899999999997</v>
      </c>
      <c r="G28" s="41">
        <v>4.2546000000000007E-2</v>
      </c>
      <c r="H28" s="40">
        <f>SUM(E28:G28)</f>
        <v>0.301645</v>
      </c>
    </row>
    <row r="29" spans="1:8" ht="33" x14ac:dyDescent="0.2">
      <c r="A29" s="36"/>
      <c r="B29" s="39" t="s">
        <v>19</v>
      </c>
      <c r="C29" s="38"/>
      <c r="D29" s="43"/>
      <c r="E29" s="43"/>
      <c r="F29" s="43">
        <v>0</v>
      </c>
      <c r="G29" s="43">
        <v>0</v>
      </c>
      <c r="H29" s="42">
        <v>0</v>
      </c>
    </row>
    <row r="30" spans="1:8" ht="16.5" x14ac:dyDescent="0.2">
      <c r="A30" s="56"/>
      <c r="B30" s="45" t="s">
        <v>20</v>
      </c>
      <c r="C30" s="57"/>
      <c r="D30" s="41"/>
      <c r="E30" s="41"/>
      <c r="F30" s="41">
        <v>5.1079999999999997E-3</v>
      </c>
      <c r="G30" s="41">
        <v>0.84861500000000001</v>
      </c>
      <c r="H30" s="40">
        <f>D30+E30+F30+G30</f>
        <v>0.85372300000000001</v>
      </c>
    </row>
    <row r="32" spans="1:8" x14ac:dyDescent="0.2">
      <c r="E32" s="58">
        <v>0</v>
      </c>
      <c r="F32" s="58">
        <v>0.63928799999999997</v>
      </c>
      <c r="G32" s="58">
        <v>0.178954</v>
      </c>
    </row>
    <row r="33" spans="1:8" ht="16.5" hidden="1" x14ac:dyDescent="0.2">
      <c r="A33" s="17" t="s">
        <v>3</v>
      </c>
      <c r="B33" s="18" t="s">
        <v>4</v>
      </c>
      <c r="C33" s="19" t="s">
        <v>5</v>
      </c>
      <c r="D33" s="20" t="s">
        <v>6</v>
      </c>
      <c r="E33" s="20" t="s">
        <v>7</v>
      </c>
      <c r="F33" s="20" t="s">
        <v>8</v>
      </c>
      <c r="G33" s="20" t="s">
        <v>9</v>
      </c>
      <c r="H33" s="20" t="s">
        <v>10</v>
      </c>
    </row>
    <row r="34" spans="1:8" hidden="1" x14ac:dyDescent="0.2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25" hidden="1" x14ac:dyDescent="0.2">
      <c r="A35" s="24" t="s">
        <v>11</v>
      </c>
      <c r="B35" s="25"/>
      <c r="C35" s="26"/>
      <c r="D35" s="27"/>
      <c r="E35" s="27"/>
      <c r="F35" s="27"/>
      <c r="G35" s="27"/>
      <c r="H35" s="28"/>
    </row>
    <row r="36" spans="1:8" ht="20.25" hidden="1" x14ac:dyDescent="0.2">
      <c r="A36" s="29" t="s">
        <v>22</v>
      </c>
      <c r="B36" s="30"/>
      <c r="C36" s="26"/>
      <c r="D36" s="27"/>
      <c r="E36" s="27"/>
      <c r="F36" s="27"/>
      <c r="G36" s="27"/>
      <c r="H36" s="28"/>
    </row>
    <row r="37" spans="1:8" ht="16.5" hidden="1" x14ac:dyDescent="0.2">
      <c r="A37" s="31" t="s">
        <v>13</v>
      </c>
      <c r="B37" s="32" t="s">
        <v>14</v>
      </c>
      <c r="C37" s="33" t="s">
        <v>15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 x14ac:dyDescent="0.2">
      <c r="A38" s="36"/>
      <c r="B38" s="37" t="s">
        <v>16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5" hidden="1" x14ac:dyDescent="0.2">
      <c r="A39" s="36"/>
      <c r="B39" s="39" t="s">
        <v>17</v>
      </c>
      <c r="C39" s="38"/>
      <c r="D39" s="41"/>
      <c r="E39" s="41"/>
      <c r="F39" s="41"/>
      <c r="G39" s="41"/>
      <c r="H39" s="40"/>
    </row>
    <row r="40" spans="1:8" ht="16.5" hidden="1" x14ac:dyDescent="0.2">
      <c r="A40" s="36"/>
      <c r="B40" s="39" t="s">
        <v>18</v>
      </c>
      <c r="C40" s="38"/>
      <c r="D40" s="41"/>
      <c r="E40" s="41"/>
      <c r="F40" s="41"/>
      <c r="G40" s="41"/>
      <c r="H40" s="40"/>
    </row>
    <row r="41" spans="1:8" ht="33" hidden="1" x14ac:dyDescent="0.2">
      <c r="A41" s="36"/>
      <c r="B41" s="39" t="s">
        <v>19</v>
      </c>
      <c r="C41" s="38"/>
      <c r="D41" s="43"/>
      <c r="E41" s="43"/>
      <c r="F41" s="43"/>
      <c r="G41" s="43"/>
      <c r="H41" s="42"/>
    </row>
    <row r="42" spans="1:8" ht="16.5" hidden="1" x14ac:dyDescent="0.2">
      <c r="A42" s="56"/>
      <c r="B42" s="45" t="s">
        <v>20</v>
      </c>
      <c r="C42" s="57"/>
      <c r="D42" s="41"/>
      <c r="E42" s="41"/>
      <c r="F42" s="41"/>
      <c r="G42" s="41"/>
      <c r="H42" s="40">
        <f>D42+E42+F42+G42</f>
        <v>0</v>
      </c>
    </row>
    <row r="43" spans="1:8" hidden="1" x14ac:dyDescent="0.2"/>
    <row r="45" spans="1:8" s="59" customFormat="1" ht="16.5" hidden="1" thickBot="1" x14ac:dyDescent="0.25">
      <c r="E45" s="60">
        <v>2.6509999999999998</v>
      </c>
      <c r="F45" s="61">
        <v>19.190000000000001</v>
      </c>
      <c r="G45" s="61">
        <v>21.879000000000001</v>
      </c>
      <c r="H45" s="61">
        <v>43.72</v>
      </c>
    </row>
    <row r="46" spans="1:8" s="59" customFormat="1" ht="16.5" hidden="1" thickBot="1" x14ac:dyDescent="0.25">
      <c r="E46" s="62">
        <v>2.6509999999999998</v>
      </c>
      <c r="F46" s="63">
        <v>16.777000000000001</v>
      </c>
      <c r="G46" s="63">
        <v>2.9630000000000001</v>
      </c>
      <c r="H46" s="63">
        <v>22.390999999999998</v>
      </c>
    </row>
    <row r="47" spans="1:8" s="59" customFormat="1" ht="16.5" hidden="1" thickBot="1" x14ac:dyDescent="0.25">
      <c r="E47" s="62"/>
      <c r="F47" s="63"/>
      <c r="G47" s="63"/>
      <c r="H47" s="63"/>
    </row>
    <row r="48" spans="1:8" s="59" customFormat="1" ht="16.5" hidden="1" thickBot="1" x14ac:dyDescent="0.25">
      <c r="E48" s="62"/>
      <c r="F48" s="63">
        <v>1.1819999999999999</v>
      </c>
      <c r="G48" s="63">
        <v>1.722</v>
      </c>
      <c r="H48" s="63">
        <v>2.9039999999999999</v>
      </c>
    </row>
    <row r="49" spans="5:8" s="59" customFormat="1" ht="16.5" hidden="1" thickBot="1" x14ac:dyDescent="0.25">
      <c r="E49" s="62"/>
      <c r="F49" s="63">
        <v>8.6999999999999994E-2</v>
      </c>
      <c r="G49" s="63">
        <v>2E-3</v>
      </c>
      <c r="H49" s="63">
        <v>8.8999999999999996E-2</v>
      </c>
    </row>
    <row r="50" spans="5:8" s="59" customFormat="1" ht="16.5" hidden="1" thickBot="1" x14ac:dyDescent="0.25">
      <c r="E50" s="62"/>
      <c r="F50" s="63">
        <v>1.145</v>
      </c>
      <c r="G50" s="63">
        <v>17.192</v>
      </c>
      <c r="H50" s="63">
        <v>18.337</v>
      </c>
    </row>
    <row r="51" spans="5:8" s="59" customFormat="1" hidden="1" x14ac:dyDescent="0.2"/>
    <row r="52" spans="5:8" s="59" customFormat="1" hidden="1" x14ac:dyDescent="0.2"/>
    <row r="53" spans="5:8" s="59" customFormat="1" ht="16.5" hidden="1" thickBot="1" x14ac:dyDescent="0.25">
      <c r="E53" s="60">
        <v>13.106999999999999</v>
      </c>
      <c r="F53" s="61">
        <v>20.914000000000001</v>
      </c>
      <c r="G53" s="61">
        <v>62.74</v>
      </c>
      <c r="H53" s="61">
        <v>96.762</v>
      </c>
    </row>
    <row r="54" spans="5:8" s="59" customFormat="1" ht="16.5" hidden="1" thickBot="1" x14ac:dyDescent="0.25">
      <c r="E54" s="62">
        <v>13.106999999999999</v>
      </c>
      <c r="F54" s="63">
        <v>14.321</v>
      </c>
      <c r="G54" s="63">
        <v>8.44</v>
      </c>
      <c r="H54" s="63">
        <v>35.868000000000002</v>
      </c>
    </row>
    <row r="55" spans="5:8" s="59" customFormat="1" ht="16.5" hidden="1" thickBot="1" x14ac:dyDescent="0.25">
      <c r="E55" s="62"/>
      <c r="F55" s="63"/>
      <c r="G55" s="63"/>
      <c r="H55" s="63" t="s">
        <v>23</v>
      </c>
    </row>
    <row r="56" spans="5:8" s="59" customFormat="1" ht="16.5" hidden="1" thickBot="1" x14ac:dyDescent="0.25">
      <c r="E56" s="62"/>
      <c r="F56" s="63">
        <v>2.5950000000000002</v>
      </c>
      <c r="G56" s="63">
        <v>2.4169999999999998</v>
      </c>
      <c r="H56" s="63">
        <v>5.0119999999999996</v>
      </c>
    </row>
    <row r="57" spans="5:8" s="59" customFormat="1" ht="16.5" hidden="1" thickBot="1" x14ac:dyDescent="0.25">
      <c r="E57" s="62"/>
      <c r="F57" s="63">
        <v>0.309</v>
      </c>
      <c r="G57" s="63"/>
      <c r="H57" s="63">
        <v>0.309</v>
      </c>
    </row>
    <row r="58" spans="5:8" s="59" customFormat="1" ht="16.5" hidden="1" thickBot="1" x14ac:dyDescent="0.25">
      <c r="E58" s="62"/>
      <c r="F58" s="63">
        <v>3.6890000000000001</v>
      </c>
      <c r="G58" s="63">
        <v>51.884</v>
      </c>
      <c r="H58" s="63">
        <v>55.573</v>
      </c>
    </row>
    <row r="59" spans="5:8" s="59" customFormat="1" hidden="1" x14ac:dyDescent="0.2"/>
    <row r="60" spans="5:8" s="59" customFormat="1" hidden="1" x14ac:dyDescent="0.2"/>
    <row r="61" spans="5:8" s="59" customFormat="1" ht="16.5" hidden="1" thickBot="1" x14ac:dyDescent="0.25">
      <c r="E61" s="64">
        <f>SUM(E62:E66)</f>
        <v>2.740549601282535</v>
      </c>
      <c r="F61" s="64">
        <f>SUM(F62:F66)</f>
        <v>5.2162403200985059</v>
      </c>
      <c r="G61" s="64">
        <f>SUM(G62:G66)</f>
        <v>10.33820089432065</v>
      </c>
      <c r="H61" s="64">
        <f>SUM(H62:H66)</f>
        <v>18.294990815701691</v>
      </c>
    </row>
    <row r="62" spans="5:8" s="59" customFormat="1" ht="16.5" hidden="1" thickBot="1" x14ac:dyDescent="0.25">
      <c r="E62" s="64">
        <f>E54/E46*E14</f>
        <v>2.740549601282535</v>
      </c>
      <c r="F62" s="64">
        <f>F54/F46*F14</f>
        <v>2.4336429805090298</v>
      </c>
      <c r="G62" s="64">
        <f>G54/G46*G14</f>
        <v>0.84043941950725609</v>
      </c>
      <c r="H62" s="64">
        <f>SUM(E62:G62)</f>
        <v>6.0146320012988213</v>
      </c>
    </row>
    <row r="63" spans="5:8" s="59" customFormat="1" ht="16.5" hidden="1" thickBot="1" x14ac:dyDescent="0.25">
      <c r="E63" s="64"/>
      <c r="F63" s="64"/>
      <c r="G63" s="64"/>
      <c r="H63" s="64">
        <f>SUM(E63:G63)</f>
        <v>0</v>
      </c>
    </row>
    <row r="64" spans="5:8" s="59" customFormat="1" ht="16.5" hidden="1" thickBot="1" x14ac:dyDescent="0.25">
      <c r="E64" s="64"/>
      <c r="F64" s="64">
        <f>F56/F48*F16</f>
        <v>1.6436822208121831</v>
      </c>
      <c r="G64" s="64">
        <f>G56/G48*G16</f>
        <v>0.23964232171893146</v>
      </c>
      <c r="H64" s="64">
        <f>SUM(E64:G64)</f>
        <v>1.8833245425311145</v>
      </c>
    </row>
    <row r="65" spans="5:8" s="59" customFormat="1" ht="16.5" hidden="1" thickBot="1" x14ac:dyDescent="0.25">
      <c r="E65" s="64"/>
      <c r="F65" s="64">
        <f>F57/F49*F17</f>
        <v>0</v>
      </c>
      <c r="G65" s="64"/>
      <c r="H65" s="64">
        <f>SUM(E65:G65)</f>
        <v>0</v>
      </c>
    </row>
    <row r="66" spans="5:8" s="59" customFormat="1" ht="16.5" hidden="1" thickBot="1" x14ac:dyDescent="0.25">
      <c r="E66" s="64"/>
      <c r="F66" s="64">
        <f>F58/F50*F18</f>
        <v>1.1389151187772926</v>
      </c>
      <c r="G66" s="64">
        <f>G58/G50*G18</f>
        <v>9.2581191530944622</v>
      </c>
      <c r="H66" s="64">
        <f>SUM(E66:G66)</f>
        <v>10.397034271871755</v>
      </c>
    </row>
    <row r="67" spans="5:8" s="59" customFormat="1" x14ac:dyDescent="0.2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д и 45. 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2025-01-15T11:40:02Z</dcterms:created>
  <dcterms:modified xsi:type="dcterms:W3CDTF">2025-01-15T11:40:21Z</dcterms:modified>
</cp:coreProperties>
</file>